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2015 рік" sheetId="1" r:id="rId1"/>
  </sheets>
  <definedNames/>
  <calcPr fullCalcOnLoad="1"/>
</workbook>
</file>

<file path=xl/sharedStrings.xml><?xml version="1.0" encoding="utf-8"?>
<sst xmlns="http://schemas.openxmlformats.org/spreadsheetml/2006/main" count="126" uniqueCount="102">
  <si>
    <t>Код</t>
  </si>
  <si>
    <t>Найменування доходів згідно із бюджетною класифікацією</t>
  </si>
  <si>
    <t>Податкові надходження</t>
  </si>
  <si>
    <t>Місцеві податки і збори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</si>
  <si>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</si>
  <si>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</si>
  <si>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</si>
  <si>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</si>
  <si>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</si>
  <si>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</si>
  <si>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</si>
  <si>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</si>
  <si>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</si>
  <si>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</si>
  <si>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</si>
  <si>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</si>
  <si>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</si>
  <si>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</si>
  <si>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</si>
  <si>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</si>
  <si>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</si>
  <si>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</si>
  <si>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</si>
  <si>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</si>
  <si>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</si>
  <si>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</si>
  <si>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</si>
  <si>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</si>
  <si>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</si>
  <si>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</si>
  <si>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</si>
  <si>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</si>
  <si>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</si>
  <si>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</si>
  <si>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</si>
  <si>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</si>
  <si>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</si>
  <si>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</si>
  <si>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</si>
  <si>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</si>
  <si>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</si>
  <si>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</si>
  <si>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</si>
  <si>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</si>
  <si>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</si>
  <si>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</si>
  <si>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</si>
  <si>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</si>
  <si>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</si>
  <si>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</si>
  <si>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</si>
  <si>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</si>
  <si>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</si>
  <si>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</si>
  <si>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</si>
  <si>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</si>
  <si>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</si>
  <si>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</si>
  <si>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</si>
  <si>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</si>
  <si>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</si>
  <si>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</si>
  <si>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</si>
  <si>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</si>
  <si>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</si>
  <si>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</si>
  <si>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</si>
  <si>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</si>
  <si>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</si>
  <si>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</si>
  <si>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</si>
  <si>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</si>
  <si>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</si>
  <si>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</si>
  <si>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</si>
  <si>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</si>
  <si>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</si>
  <si>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</si>
  <si>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</si>
  <si>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</si>
  <si>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</si>
  <si>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</si>
  <si>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</si>
  <si>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</si>
  <si>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</si>
  <si>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</si>
  <si>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</si>
  <si>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</si>
  <si>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</si>
  <si>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</si>
  <si>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</si>
  <si>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</si>
  <si>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</si>
  <si>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</si>
  <si>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4.1.9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</si>
  <si>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</si>
  <si>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</si>
  <si>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</si>
  <si>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2015 року</t>
  </si>
  <si>
    <t xml:space="preserve"> за 2015 рік</t>
  </si>
  <si>
    <t>Фактичні надходження станом на 01.01.2016 року</t>
  </si>
  <si>
    <t xml:space="preserve">міської ради від __11.02. 2016 № 85__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</si>
</sst>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188" fontId="10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52" applyNumberFormat="1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justify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188" fontId="7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60" zoomScalePageLayoutView="0" workbookViewId="0" topLeftCell="A1">
      <selection activeCell="E8" sqref="E8:E10"/>
    </sheetView>
  </sheetViews>
  <sheetFormatPr defaultColWidth="9.00390625" defaultRowHeight="12.75"/>
  <cols>
    <col min="1" max="1" width="7.25390625" style="32" customWidth="1"/>
    <col min="2" max="2" width="11.125" style="1" bestFit="1" customWidth="1"/>
    <col min="3" max="3" width="48.00390625" style="46" customWidth="1"/>
    <col min="4" max="4" width="19.00390625" style="31" customWidth="1"/>
    <col min="5" max="5" width="18.75390625" style="31" customWidth="1"/>
    <col min="6" max="6" width="17.375" style="33" customWidth="1"/>
    <col min="7" max="7" width="16.375" style="21" customWidth="1"/>
    <col min="8" max="16384" width="9.125" style="1" customWidth="1"/>
  </cols>
  <sheetData>
    <row r="1" spans="1:7" s="24" customFormat="1" ht="23.25">
      <c r="A1" s="23"/>
      <c r="B1" s="9"/>
      <c r="C1" s="35"/>
      <c r="D1" s="14"/>
      <c r="E1" s="34" t="s">
        <v>49</v>
      </c>
      <c r="F1" s="15"/>
      <c r="G1" s="15"/>
    </row>
    <row r="2" spans="1:7" s="24" customFormat="1" ht="23.25">
      <c r="A2" s="25"/>
      <c r="B2" s="9"/>
      <c r="C2" s="35"/>
      <c r="D2" s="14"/>
      <c r="E2" s="34" t="s">
        <v>57</v>
      </c>
      <c r="F2" s="15"/>
      <c r="G2" s="15"/>
    </row>
    <row r="3" spans="1:7" s="24" customFormat="1" ht="23.25">
      <c r="A3" s="25"/>
      <c r="B3" s="9"/>
      <c r="C3" s="35"/>
      <c r="D3" s="14"/>
      <c r="E3" s="34" t="s">
        <v>101</v>
      </c>
      <c r="F3" s="15"/>
      <c r="G3" s="15"/>
    </row>
    <row r="4" spans="1:7" s="24" customFormat="1" ht="23.25">
      <c r="A4" s="10"/>
      <c r="B4" s="57"/>
      <c r="C4" s="57"/>
      <c r="D4" s="57"/>
      <c r="E4" s="57"/>
      <c r="F4" s="57"/>
      <c r="G4" s="57"/>
    </row>
    <row r="5" spans="1:7" s="24" customFormat="1" ht="23.25">
      <c r="A5" s="57" t="s">
        <v>45</v>
      </c>
      <c r="B5" s="57"/>
      <c r="C5" s="57"/>
      <c r="D5" s="57"/>
      <c r="E5" s="57"/>
      <c r="F5" s="57"/>
      <c r="G5" s="57"/>
    </row>
    <row r="6" spans="1:7" s="24" customFormat="1" ht="23.25">
      <c r="A6" s="57" t="s">
        <v>99</v>
      </c>
      <c r="B6" s="57"/>
      <c r="C6" s="57"/>
      <c r="D6" s="57"/>
      <c r="E6" s="57"/>
      <c r="F6" s="57"/>
      <c r="G6" s="57"/>
    </row>
    <row r="7" spans="1:7" s="24" customFormat="1" ht="15.75">
      <c r="A7" s="10"/>
      <c r="B7" s="3"/>
      <c r="C7" s="36"/>
      <c r="D7" s="16"/>
      <c r="E7" s="16"/>
      <c r="F7" s="16"/>
      <c r="G7" s="16" t="s">
        <v>33</v>
      </c>
    </row>
    <row r="8" spans="1:12" s="24" customFormat="1" ht="12.75">
      <c r="A8" s="61" t="s">
        <v>18</v>
      </c>
      <c r="B8" s="55" t="s">
        <v>0</v>
      </c>
      <c r="C8" s="65" t="s">
        <v>1</v>
      </c>
      <c r="D8" s="50" t="s">
        <v>98</v>
      </c>
      <c r="E8" s="47" t="s">
        <v>100</v>
      </c>
      <c r="F8" s="47" t="s">
        <v>16</v>
      </c>
      <c r="G8" s="64" t="s">
        <v>17</v>
      </c>
      <c r="H8" s="26"/>
      <c r="I8" s="26"/>
      <c r="J8" s="26"/>
      <c r="K8" s="26"/>
      <c r="L8" s="26"/>
    </row>
    <row r="9" spans="1:12" s="24" customFormat="1" ht="12.75" customHeight="1">
      <c r="A9" s="62"/>
      <c r="B9" s="55"/>
      <c r="C9" s="66"/>
      <c r="D9" s="50"/>
      <c r="E9" s="48"/>
      <c r="F9" s="48"/>
      <c r="G9" s="64"/>
      <c r="H9" s="26"/>
      <c r="I9" s="26"/>
      <c r="J9" s="26"/>
      <c r="K9" s="26"/>
      <c r="L9" s="26"/>
    </row>
    <row r="10" spans="1:12" s="24" customFormat="1" ht="48.75" customHeight="1">
      <c r="A10" s="63"/>
      <c r="B10" s="55"/>
      <c r="C10" s="67"/>
      <c r="D10" s="50"/>
      <c r="E10" s="49"/>
      <c r="F10" s="49"/>
      <c r="G10" s="64"/>
      <c r="H10" s="26"/>
      <c r="I10" s="26"/>
      <c r="J10" s="26"/>
      <c r="K10" s="26"/>
      <c r="L10" s="26"/>
    </row>
    <row r="11" spans="1:12" s="24" customFormat="1" ht="15.75">
      <c r="A11" s="5" t="s">
        <v>37</v>
      </c>
      <c r="B11" s="4">
        <v>2</v>
      </c>
      <c r="C11" s="37">
        <v>3</v>
      </c>
      <c r="D11" s="5">
        <v>4</v>
      </c>
      <c r="E11" s="5">
        <v>5</v>
      </c>
      <c r="F11" s="5">
        <v>6</v>
      </c>
      <c r="G11" s="6">
        <v>7</v>
      </c>
      <c r="H11" s="26"/>
      <c r="I11" s="26"/>
      <c r="J11" s="26"/>
      <c r="K11" s="26"/>
      <c r="L11" s="26"/>
    </row>
    <row r="12" spans="1:12" s="24" customFormat="1" ht="15.75">
      <c r="A12" s="58" t="s">
        <v>38</v>
      </c>
      <c r="B12" s="59"/>
      <c r="C12" s="59"/>
      <c r="D12" s="59"/>
      <c r="E12" s="59"/>
      <c r="F12" s="59"/>
      <c r="G12" s="60"/>
      <c r="H12" s="26"/>
      <c r="I12" s="26"/>
      <c r="J12" s="26"/>
      <c r="K12" s="26"/>
      <c r="L12" s="26"/>
    </row>
    <row r="13" spans="1:7" s="24" customFormat="1" ht="25.5" customHeight="1">
      <c r="A13" s="5">
        <v>1</v>
      </c>
      <c r="B13" s="7">
        <v>10000000</v>
      </c>
      <c r="C13" s="38" t="s">
        <v>2</v>
      </c>
      <c r="D13" s="17">
        <f>D14+D15+D16+D17+D22</f>
        <v>123758.09999999999</v>
      </c>
      <c r="E13" s="17">
        <f>E14+E15+E16+E17+E22</f>
        <v>135862.90000000002</v>
      </c>
      <c r="F13" s="17">
        <f>E13-D13</f>
        <v>12104.800000000032</v>
      </c>
      <c r="G13" s="18">
        <f>E13/D13*100</f>
        <v>109.78101635367707</v>
      </c>
    </row>
    <row r="14" spans="1:7" s="24" customFormat="1" ht="27" customHeight="1">
      <c r="A14" s="5" t="s">
        <v>19</v>
      </c>
      <c r="B14" s="7">
        <v>11010000</v>
      </c>
      <c r="C14" s="38" t="s">
        <v>68</v>
      </c>
      <c r="D14" s="17">
        <v>98380</v>
      </c>
      <c r="E14" s="17">
        <v>106077.7</v>
      </c>
      <c r="F14" s="17">
        <f aca="true" t="shared" si="0" ref="F14:F50">E14-D14</f>
        <v>7697.699999999997</v>
      </c>
      <c r="G14" s="18">
        <f aca="true" t="shared" si="1" ref="G14:G61">E14/D14*100</f>
        <v>107.82445619028258</v>
      </c>
    </row>
    <row r="15" spans="1:7" s="24" customFormat="1" ht="36" customHeight="1">
      <c r="A15" s="5" t="s">
        <v>20</v>
      </c>
      <c r="B15" s="7">
        <v>11020000</v>
      </c>
      <c r="C15" s="38" t="s">
        <v>73</v>
      </c>
      <c r="D15" s="17">
        <v>40</v>
      </c>
      <c r="E15" s="17">
        <v>78.5</v>
      </c>
      <c r="F15" s="17">
        <f t="shared" si="0"/>
        <v>38.5</v>
      </c>
      <c r="G15" s="18">
        <f t="shared" si="1"/>
        <v>196.25</v>
      </c>
    </row>
    <row r="16" spans="1:7" s="24" customFormat="1" ht="52.5" customHeight="1">
      <c r="A16" s="5" t="s">
        <v>21</v>
      </c>
      <c r="B16" s="7">
        <v>14040000</v>
      </c>
      <c r="C16" s="38" t="s">
        <v>74</v>
      </c>
      <c r="D16" s="17">
        <v>4600</v>
      </c>
      <c r="E16" s="17">
        <v>6109.6</v>
      </c>
      <c r="F16" s="17">
        <f t="shared" si="0"/>
        <v>1509.6000000000004</v>
      </c>
      <c r="G16" s="18">
        <f t="shared" si="1"/>
        <v>132.81739130434784</v>
      </c>
    </row>
    <row r="17" spans="1:7" s="24" customFormat="1" ht="28.5" customHeight="1">
      <c r="A17" s="5" t="s">
        <v>22</v>
      </c>
      <c r="B17" s="7">
        <v>18000000</v>
      </c>
      <c r="C17" s="38" t="s">
        <v>75</v>
      </c>
      <c r="D17" s="17">
        <f>D18+D19+D20+D21</f>
        <v>20616.7</v>
      </c>
      <c r="E17" s="17">
        <f>E18+E19+E20+E21</f>
        <v>23474.399999999998</v>
      </c>
      <c r="F17" s="17">
        <f t="shared" si="0"/>
        <v>2857.699999999997</v>
      </c>
      <c r="G17" s="18">
        <f t="shared" si="1"/>
        <v>113.86109319144187</v>
      </c>
    </row>
    <row r="18" spans="1:7" s="24" customFormat="1" ht="21" customHeight="1">
      <c r="A18" s="5" t="s">
        <v>60</v>
      </c>
      <c r="B18" s="7">
        <v>18010000</v>
      </c>
      <c r="C18" s="38" t="s">
        <v>76</v>
      </c>
      <c r="D18" s="17">
        <v>15616.7</v>
      </c>
      <c r="E18" s="17">
        <v>18148.1</v>
      </c>
      <c r="F18" s="17">
        <f t="shared" si="0"/>
        <v>2531.399999999998</v>
      </c>
      <c r="G18" s="18">
        <f t="shared" si="1"/>
        <v>116.20957052386227</v>
      </c>
    </row>
    <row r="19" spans="1:7" s="24" customFormat="1" ht="23.25" customHeight="1">
      <c r="A19" s="5" t="s">
        <v>61</v>
      </c>
      <c r="B19" s="7">
        <v>18030000</v>
      </c>
      <c r="C19" s="38" t="s">
        <v>46</v>
      </c>
      <c r="D19" s="17">
        <v>0</v>
      </c>
      <c r="E19" s="17">
        <v>5.1</v>
      </c>
      <c r="F19" s="17">
        <f t="shared" si="0"/>
        <v>5.1</v>
      </c>
      <c r="G19" s="18" t="s">
        <v>67</v>
      </c>
    </row>
    <row r="20" spans="1:7" s="24" customFormat="1" ht="47.25">
      <c r="A20" s="5" t="s">
        <v>70</v>
      </c>
      <c r="B20" s="7">
        <v>18040000</v>
      </c>
      <c r="C20" s="38" t="s">
        <v>77</v>
      </c>
      <c r="D20" s="17">
        <v>0</v>
      </c>
      <c r="E20" s="17">
        <v>-63</v>
      </c>
      <c r="F20" s="17">
        <f t="shared" si="0"/>
        <v>-63</v>
      </c>
      <c r="G20" s="18" t="s">
        <v>67</v>
      </c>
    </row>
    <row r="21" spans="1:7" s="24" customFormat="1" ht="21" customHeight="1">
      <c r="A21" s="5" t="s">
        <v>71</v>
      </c>
      <c r="B21" s="7">
        <v>18050000</v>
      </c>
      <c r="C21" s="38" t="s">
        <v>4</v>
      </c>
      <c r="D21" s="17">
        <v>5000</v>
      </c>
      <c r="E21" s="17">
        <v>5384.2</v>
      </c>
      <c r="F21" s="17">
        <f t="shared" si="0"/>
        <v>384.1999999999998</v>
      </c>
      <c r="G21" s="18">
        <f t="shared" si="1"/>
        <v>107.684</v>
      </c>
    </row>
    <row r="22" spans="1:7" s="24" customFormat="1" ht="23.25" customHeight="1">
      <c r="A22" s="5" t="s">
        <v>23</v>
      </c>
      <c r="B22" s="7">
        <v>19010000</v>
      </c>
      <c r="C22" s="38" t="s">
        <v>5</v>
      </c>
      <c r="D22" s="17">
        <v>121.4</v>
      </c>
      <c r="E22" s="17">
        <v>122.7</v>
      </c>
      <c r="F22" s="17">
        <f t="shared" si="0"/>
        <v>1.2999999999999972</v>
      </c>
      <c r="G22" s="18">
        <f t="shared" si="1"/>
        <v>101.07084019769357</v>
      </c>
    </row>
    <row r="23" spans="1:7" s="24" customFormat="1" ht="21.75" customHeight="1">
      <c r="A23" s="5" t="s">
        <v>25</v>
      </c>
      <c r="B23" s="7">
        <v>20000000</v>
      </c>
      <c r="C23" s="38" t="s">
        <v>6</v>
      </c>
      <c r="D23" s="17">
        <f>D24+D25+D26+D27+D28+D29+D30</f>
        <v>1113.6</v>
      </c>
      <c r="E23" s="17">
        <f>E24+E25+E26+E27+E28+E29+E30</f>
        <v>2297.9</v>
      </c>
      <c r="F23" s="17">
        <f t="shared" si="0"/>
        <v>1184.3000000000002</v>
      </c>
      <c r="G23" s="18">
        <f t="shared" si="1"/>
        <v>206.3487787356322</v>
      </c>
    </row>
    <row r="24" spans="1:7" s="24" customFormat="1" ht="38.25" customHeight="1">
      <c r="A24" s="5" t="s">
        <v>26</v>
      </c>
      <c r="B24" s="7">
        <v>21080500</v>
      </c>
      <c r="C24" s="38" t="s">
        <v>24</v>
      </c>
      <c r="D24" s="17">
        <v>0</v>
      </c>
      <c r="E24" s="17">
        <v>231</v>
      </c>
      <c r="F24" s="17">
        <f t="shared" si="0"/>
        <v>231</v>
      </c>
      <c r="G24" s="18" t="s">
        <v>67</v>
      </c>
    </row>
    <row r="25" spans="1:7" s="24" customFormat="1" ht="25.5" customHeight="1">
      <c r="A25" s="5" t="s">
        <v>27</v>
      </c>
      <c r="B25" s="7">
        <v>21081100</v>
      </c>
      <c r="C25" s="38" t="s">
        <v>7</v>
      </c>
      <c r="D25" s="17">
        <v>10</v>
      </c>
      <c r="E25" s="17">
        <v>13.4</v>
      </c>
      <c r="F25" s="17">
        <f t="shared" si="0"/>
        <v>3.4000000000000004</v>
      </c>
      <c r="G25" s="18">
        <f t="shared" si="1"/>
        <v>134</v>
      </c>
    </row>
    <row r="26" spans="1:7" s="24" customFormat="1" ht="72" customHeight="1">
      <c r="A26" s="5" t="s">
        <v>28</v>
      </c>
      <c r="B26" s="7">
        <v>21081500</v>
      </c>
      <c r="C26" s="38" t="s">
        <v>90</v>
      </c>
      <c r="D26" s="17">
        <v>0</v>
      </c>
      <c r="E26" s="17">
        <v>33.6</v>
      </c>
      <c r="F26" s="17">
        <f t="shared" si="0"/>
        <v>33.6</v>
      </c>
      <c r="G26" s="18" t="s">
        <v>67</v>
      </c>
    </row>
    <row r="27" spans="1:7" s="24" customFormat="1" ht="36" customHeight="1">
      <c r="A27" s="5" t="s">
        <v>29</v>
      </c>
      <c r="B27" s="7">
        <v>22012500</v>
      </c>
      <c r="C27" s="38" t="s">
        <v>78</v>
      </c>
      <c r="D27" s="17">
        <v>200</v>
      </c>
      <c r="E27" s="17">
        <v>348.7</v>
      </c>
      <c r="F27" s="17">
        <f t="shared" si="0"/>
        <v>148.7</v>
      </c>
      <c r="G27" s="18">
        <f t="shared" si="1"/>
        <v>174.35</v>
      </c>
    </row>
    <row r="28" spans="1:7" s="24" customFormat="1" ht="67.5" customHeight="1">
      <c r="A28" s="5" t="s">
        <v>30</v>
      </c>
      <c r="B28" s="7">
        <v>22080400</v>
      </c>
      <c r="C28" s="38" t="s">
        <v>8</v>
      </c>
      <c r="D28" s="17">
        <v>530</v>
      </c>
      <c r="E28" s="17">
        <v>650.6</v>
      </c>
      <c r="F28" s="17">
        <f t="shared" si="0"/>
        <v>120.60000000000002</v>
      </c>
      <c r="G28" s="18">
        <f t="shared" si="1"/>
        <v>122.75471698113208</v>
      </c>
    </row>
    <row r="29" spans="1:7" s="24" customFormat="1" ht="15.75">
      <c r="A29" s="5" t="s">
        <v>72</v>
      </c>
      <c r="B29" s="7">
        <v>22090000</v>
      </c>
      <c r="C29" s="38" t="s">
        <v>9</v>
      </c>
      <c r="D29" s="17">
        <v>373.6</v>
      </c>
      <c r="E29" s="17">
        <v>597.1</v>
      </c>
      <c r="F29" s="17">
        <f t="shared" si="0"/>
        <v>223.5</v>
      </c>
      <c r="G29" s="18">
        <f t="shared" si="1"/>
        <v>159.82334047109208</v>
      </c>
    </row>
    <row r="30" spans="1:7" s="24" customFormat="1" ht="15.75">
      <c r="A30" s="5" t="s">
        <v>91</v>
      </c>
      <c r="B30" s="7">
        <v>24060300</v>
      </c>
      <c r="C30" s="38" t="s">
        <v>24</v>
      </c>
      <c r="D30" s="17">
        <v>0</v>
      </c>
      <c r="E30" s="17">
        <v>423.5</v>
      </c>
      <c r="F30" s="17">
        <f t="shared" si="0"/>
        <v>423.5</v>
      </c>
      <c r="G30" s="18" t="s">
        <v>67</v>
      </c>
    </row>
    <row r="31" spans="1:7" s="24" customFormat="1" ht="15.75" hidden="1">
      <c r="A31" s="5" t="s">
        <v>53</v>
      </c>
      <c r="B31" s="7">
        <v>24060600</v>
      </c>
      <c r="C31" s="38" t="s">
        <v>24</v>
      </c>
      <c r="D31" s="17">
        <v>0</v>
      </c>
      <c r="E31" s="17">
        <v>0</v>
      </c>
      <c r="F31" s="17">
        <f t="shared" si="0"/>
        <v>0</v>
      </c>
      <c r="G31" s="18" t="e">
        <f t="shared" si="1"/>
        <v>#DIV/0!</v>
      </c>
    </row>
    <row r="32" spans="1:7" s="24" customFormat="1" ht="15.75">
      <c r="A32" s="5" t="s">
        <v>31</v>
      </c>
      <c r="B32" s="7">
        <v>30000000</v>
      </c>
      <c r="C32" s="38" t="s">
        <v>11</v>
      </c>
      <c r="D32" s="17">
        <f>D33</f>
        <v>0</v>
      </c>
      <c r="E32" s="17">
        <f>E33</f>
        <v>21.4</v>
      </c>
      <c r="F32" s="17">
        <f t="shared" si="0"/>
        <v>21.4</v>
      </c>
      <c r="G32" s="18" t="s">
        <v>67</v>
      </c>
    </row>
    <row r="33" spans="1:7" s="24" customFormat="1" ht="98.25" customHeight="1">
      <c r="A33" s="5" t="s">
        <v>32</v>
      </c>
      <c r="B33" s="7">
        <v>31010200</v>
      </c>
      <c r="C33" s="38" t="s">
        <v>79</v>
      </c>
      <c r="D33" s="17">
        <v>0</v>
      </c>
      <c r="E33" s="17">
        <v>21.4</v>
      </c>
      <c r="F33" s="17">
        <f t="shared" si="0"/>
        <v>21.4</v>
      </c>
      <c r="G33" s="18" t="s">
        <v>67</v>
      </c>
    </row>
    <row r="34" spans="1:7" s="24" customFormat="1" ht="37.5" customHeight="1">
      <c r="A34" s="51" t="s">
        <v>43</v>
      </c>
      <c r="B34" s="52"/>
      <c r="C34" s="52"/>
      <c r="D34" s="17">
        <f>D13+D23+D32</f>
        <v>124871.7</v>
      </c>
      <c r="E34" s="17">
        <f>E13+E23+E32</f>
        <v>138182.2</v>
      </c>
      <c r="F34" s="17">
        <f t="shared" si="0"/>
        <v>13310.500000000015</v>
      </c>
      <c r="G34" s="18">
        <f t="shared" si="1"/>
        <v>110.6593407473431</v>
      </c>
    </row>
    <row r="35" spans="1:7" s="24" customFormat="1" ht="20.25" customHeight="1">
      <c r="A35" s="5" t="s">
        <v>34</v>
      </c>
      <c r="B35" s="7">
        <v>40000000</v>
      </c>
      <c r="C35" s="38" t="s">
        <v>12</v>
      </c>
      <c r="D35" s="17">
        <f>D39</f>
        <v>111649</v>
      </c>
      <c r="E35" s="17">
        <f>E39</f>
        <v>111477.50000000001</v>
      </c>
      <c r="F35" s="17">
        <f t="shared" si="0"/>
        <v>-171.49999999998545</v>
      </c>
      <c r="G35" s="18">
        <f t="shared" si="1"/>
        <v>99.84639360854106</v>
      </c>
    </row>
    <row r="36" spans="1:7" s="24" customFormat="1" ht="21.75" customHeight="1" hidden="1">
      <c r="A36" s="5" t="s">
        <v>35</v>
      </c>
      <c r="B36" s="7">
        <v>41020000</v>
      </c>
      <c r="C36" s="38" t="s">
        <v>13</v>
      </c>
      <c r="D36" s="17">
        <f>D37+D38</f>
        <v>0</v>
      </c>
      <c r="E36" s="17">
        <f>E37+E38</f>
        <v>0</v>
      </c>
      <c r="F36" s="17">
        <f t="shared" si="0"/>
        <v>0</v>
      </c>
      <c r="G36" s="18" t="e">
        <f t="shared" si="1"/>
        <v>#DIV/0!</v>
      </c>
    </row>
    <row r="37" spans="1:7" s="24" customFormat="1" ht="47.25" hidden="1">
      <c r="A37" s="5" t="s">
        <v>36</v>
      </c>
      <c r="B37" s="7">
        <v>41020601</v>
      </c>
      <c r="C37" s="38" t="s">
        <v>14</v>
      </c>
      <c r="D37" s="17"/>
      <c r="E37" s="17"/>
      <c r="F37" s="17">
        <f t="shared" si="0"/>
        <v>0</v>
      </c>
      <c r="G37" s="18" t="e">
        <f t="shared" si="1"/>
        <v>#DIV/0!</v>
      </c>
    </row>
    <row r="38" spans="1:7" s="24" customFormat="1" ht="47.25" hidden="1">
      <c r="A38" s="5" t="s">
        <v>51</v>
      </c>
      <c r="B38" s="7">
        <v>41021201</v>
      </c>
      <c r="C38" s="38" t="s">
        <v>52</v>
      </c>
      <c r="D38" s="17"/>
      <c r="E38" s="17"/>
      <c r="F38" s="17">
        <f t="shared" si="0"/>
        <v>0</v>
      </c>
      <c r="G38" s="18" t="e">
        <f t="shared" si="1"/>
        <v>#DIV/0!</v>
      </c>
    </row>
    <row r="39" spans="1:7" s="24" customFormat="1" ht="15.75">
      <c r="A39" s="5" t="s">
        <v>35</v>
      </c>
      <c r="B39" s="7">
        <v>41030000</v>
      </c>
      <c r="C39" s="38" t="s">
        <v>15</v>
      </c>
      <c r="D39" s="17">
        <f>SUM(D40:D49)</f>
        <v>111649</v>
      </c>
      <c r="E39" s="17">
        <f>SUM(E40:E49)</f>
        <v>111477.50000000001</v>
      </c>
      <c r="F39" s="17">
        <f t="shared" si="0"/>
        <v>-171.49999999998545</v>
      </c>
      <c r="G39" s="18">
        <f t="shared" si="1"/>
        <v>99.84639360854106</v>
      </c>
    </row>
    <row r="40" spans="1:7" s="24" customFormat="1" ht="120.75" customHeight="1">
      <c r="A40" s="5" t="s">
        <v>36</v>
      </c>
      <c r="B40" s="7">
        <v>41030601</v>
      </c>
      <c r="C40" s="39" t="s">
        <v>80</v>
      </c>
      <c r="D40" s="17">
        <v>32784.6</v>
      </c>
      <c r="E40" s="17">
        <v>32784.6</v>
      </c>
      <c r="F40" s="17">
        <f t="shared" si="0"/>
        <v>0</v>
      </c>
      <c r="G40" s="18">
        <f t="shared" si="1"/>
        <v>100</v>
      </c>
    </row>
    <row r="41" spans="1:7" s="24" customFormat="1" ht="134.25" customHeight="1">
      <c r="A41" s="5" t="s">
        <v>62</v>
      </c>
      <c r="B41" s="7">
        <v>41030801</v>
      </c>
      <c r="C41" s="40" t="s">
        <v>81</v>
      </c>
      <c r="D41" s="17">
        <v>7266</v>
      </c>
      <c r="E41" s="17">
        <v>7266</v>
      </c>
      <c r="F41" s="17">
        <f t="shared" si="0"/>
        <v>0</v>
      </c>
      <c r="G41" s="18">
        <f t="shared" si="1"/>
        <v>100</v>
      </c>
    </row>
    <row r="42" spans="1:7" s="24" customFormat="1" ht="314.25" customHeight="1">
      <c r="A42" s="5" t="s">
        <v>63</v>
      </c>
      <c r="B42" s="7">
        <v>41030901</v>
      </c>
      <c r="C42" s="40" t="s">
        <v>82</v>
      </c>
      <c r="D42" s="17">
        <v>938.1</v>
      </c>
      <c r="E42" s="17">
        <v>937.9</v>
      </c>
      <c r="F42" s="17">
        <f t="shared" si="0"/>
        <v>-0.20000000000004547</v>
      </c>
      <c r="G42" s="18">
        <f t="shared" si="1"/>
        <v>99.97868031126745</v>
      </c>
    </row>
    <row r="43" spans="1:7" s="24" customFormat="1" ht="89.25" customHeight="1">
      <c r="A43" s="5" t="s">
        <v>64</v>
      </c>
      <c r="B43" s="7">
        <v>41031001</v>
      </c>
      <c r="C43" s="40" t="s">
        <v>92</v>
      </c>
      <c r="D43" s="17">
        <v>1.3</v>
      </c>
      <c r="E43" s="17">
        <v>1.3</v>
      </c>
      <c r="F43" s="17">
        <f t="shared" si="0"/>
        <v>0</v>
      </c>
      <c r="G43" s="18">
        <f t="shared" si="1"/>
        <v>100</v>
      </c>
    </row>
    <row r="44" spans="1:7" s="24" customFormat="1" ht="40.5" customHeight="1">
      <c r="A44" s="5" t="s">
        <v>65</v>
      </c>
      <c r="B44" s="7">
        <v>41033900</v>
      </c>
      <c r="C44" s="40" t="s">
        <v>83</v>
      </c>
      <c r="D44" s="17">
        <v>28052.9</v>
      </c>
      <c r="E44" s="17">
        <v>28051.4</v>
      </c>
      <c r="F44" s="17">
        <f t="shared" si="0"/>
        <v>-1.5</v>
      </c>
      <c r="G44" s="18">
        <f t="shared" si="1"/>
        <v>99.9946529592306</v>
      </c>
    </row>
    <row r="45" spans="1:7" s="24" customFormat="1" ht="36.75" customHeight="1">
      <c r="A45" s="5" t="s">
        <v>66</v>
      </c>
      <c r="B45" s="7">
        <v>41034200</v>
      </c>
      <c r="C45" s="40" t="s">
        <v>84</v>
      </c>
      <c r="D45" s="17">
        <v>37984.9</v>
      </c>
      <c r="E45" s="17">
        <v>37984.9</v>
      </c>
      <c r="F45" s="17">
        <f t="shared" si="0"/>
        <v>0</v>
      </c>
      <c r="G45" s="18">
        <f t="shared" si="1"/>
        <v>100</v>
      </c>
    </row>
    <row r="46" spans="1:7" s="24" customFormat="1" ht="25.5" customHeight="1">
      <c r="A46" s="5" t="s">
        <v>69</v>
      </c>
      <c r="B46" s="7">
        <v>41035000</v>
      </c>
      <c r="C46" s="40" t="s">
        <v>85</v>
      </c>
      <c r="D46" s="17">
        <v>779.1</v>
      </c>
      <c r="E46" s="17">
        <v>674</v>
      </c>
      <c r="F46" s="17">
        <f t="shared" si="0"/>
        <v>-105.10000000000002</v>
      </c>
      <c r="G46" s="18">
        <f t="shared" si="1"/>
        <v>86.51007572840457</v>
      </c>
    </row>
    <row r="47" spans="1:7" s="24" customFormat="1" ht="68.25" customHeight="1">
      <c r="A47" s="5" t="s">
        <v>93</v>
      </c>
      <c r="B47" s="7">
        <v>41035100</v>
      </c>
      <c r="C47" s="40" t="s">
        <v>95</v>
      </c>
      <c r="D47" s="17">
        <v>2827.5</v>
      </c>
      <c r="E47" s="17">
        <v>2827.5</v>
      </c>
      <c r="F47" s="17">
        <f t="shared" si="0"/>
        <v>0</v>
      </c>
      <c r="G47" s="18">
        <f t="shared" si="1"/>
        <v>100</v>
      </c>
    </row>
    <row r="48" spans="1:7" s="24" customFormat="1" ht="150.75" customHeight="1">
      <c r="A48" s="5" t="s">
        <v>94</v>
      </c>
      <c r="B48" s="7">
        <v>41035801</v>
      </c>
      <c r="C48" s="41" t="s">
        <v>86</v>
      </c>
      <c r="D48" s="17">
        <v>524.1</v>
      </c>
      <c r="E48" s="17">
        <v>508.3</v>
      </c>
      <c r="F48" s="17">
        <f t="shared" si="0"/>
        <v>-15.800000000000011</v>
      </c>
      <c r="G48" s="18">
        <f t="shared" si="1"/>
        <v>96.98530814730013</v>
      </c>
    </row>
    <row r="49" spans="1:7" s="24" customFormat="1" ht="86.25" customHeight="1">
      <c r="A49" s="5" t="s">
        <v>55</v>
      </c>
      <c r="B49" s="7">
        <v>41037001</v>
      </c>
      <c r="C49" s="38" t="s">
        <v>54</v>
      </c>
      <c r="D49" s="17">
        <v>490.5</v>
      </c>
      <c r="E49" s="17">
        <v>441.6</v>
      </c>
      <c r="F49" s="17">
        <f t="shared" si="0"/>
        <v>-48.89999999999998</v>
      </c>
      <c r="G49" s="18">
        <f t="shared" si="1"/>
        <v>90.03058103975535</v>
      </c>
    </row>
    <row r="50" spans="1:7" s="24" customFormat="1" ht="37.5" customHeight="1">
      <c r="A50" s="51" t="s">
        <v>42</v>
      </c>
      <c r="B50" s="52"/>
      <c r="C50" s="52"/>
      <c r="D50" s="17">
        <f>D34+D35</f>
        <v>236520.7</v>
      </c>
      <c r="E50" s="17">
        <f>E34+E35</f>
        <v>249659.7</v>
      </c>
      <c r="F50" s="17">
        <f t="shared" si="0"/>
        <v>13139</v>
      </c>
      <c r="G50" s="18">
        <f t="shared" si="1"/>
        <v>105.5551163175147</v>
      </c>
    </row>
    <row r="51" spans="1:7" s="27" customFormat="1" ht="24" customHeight="1">
      <c r="A51" s="55" t="s">
        <v>39</v>
      </c>
      <c r="B51" s="56"/>
      <c r="C51" s="56"/>
      <c r="D51" s="56"/>
      <c r="E51" s="56"/>
      <c r="F51" s="56"/>
      <c r="G51" s="56"/>
    </row>
    <row r="52" spans="1:7" s="24" customFormat="1" ht="15.75">
      <c r="A52" s="5">
        <v>1</v>
      </c>
      <c r="B52" s="7">
        <v>10000000</v>
      </c>
      <c r="C52" s="38" t="s">
        <v>2</v>
      </c>
      <c r="D52" s="17">
        <f>D53</f>
        <v>0</v>
      </c>
      <c r="E52" s="17">
        <f>E53</f>
        <v>-2.6</v>
      </c>
      <c r="F52" s="17">
        <f aca="true" t="shared" si="2" ref="F52:F64">E52-D52</f>
        <v>-2.6</v>
      </c>
      <c r="G52" s="18" t="s">
        <v>67</v>
      </c>
    </row>
    <row r="53" spans="1:7" s="24" customFormat="1" ht="15.75">
      <c r="A53" s="5" t="s">
        <v>20</v>
      </c>
      <c r="B53" s="7">
        <v>18000000</v>
      </c>
      <c r="C53" s="38" t="s">
        <v>3</v>
      </c>
      <c r="D53" s="17">
        <f>D54</f>
        <v>0</v>
      </c>
      <c r="E53" s="17">
        <f>E54</f>
        <v>-2.6</v>
      </c>
      <c r="F53" s="17">
        <f t="shared" si="2"/>
        <v>-2.6</v>
      </c>
      <c r="G53" s="18" t="s">
        <v>67</v>
      </c>
    </row>
    <row r="54" spans="1:7" s="24" customFormat="1" ht="85.5" customHeight="1">
      <c r="A54" s="5" t="s">
        <v>40</v>
      </c>
      <c r="B54" s="7">
        <v>18041500</v>
      </c>
      <c r="C54" s="13" t="s">
        <v>88</v>
      </c>
      <c r="D54" s="17">
        <v>0</v>
      </c>
      <c r="E54" s="17">
        <v>-2.6</v>
      </c>
      <c r="F54" s="17">
        <f t="shared" si="2"/>
        <v>-2.6</v>
      </c>
      <c r="G54" s="18" t="s">
        <v>67</v>
      </c>
    </row>
    <row r="55" spans="1:7" s="24" customFormat="1" ht="23.25" customHeight="1">
      <c r="A55" s="5" t="s">
        <v>25</v>
      </c>
      <c r="B55" s="7">
        <v>20000000</v>
      </c>
      <c r="C55" s="38" t="s">
        <v>6</v>
      </c>
      <c r="D55" s="17">
        <f>D56+D57</f>
        <v>12024.4</v>
      </c>
      <c r="E55" s="17">
        <f>E56+E57</f>
        <v>12445</v>
      </c>
      <c r="F55" s="17">
        <f t="shared" si="2"/>
        <v>420.60000000000036</v>
      </c>
      <c r="G55" s="18">
        <f t="shared" si="1"/>
        <v>103.49788762848875</v>
      </c>
    </row>
    <row r="56" spans="1:7" s="24" customFormat="1" ht="44.25" customHeight="1">
      <c r="A56" s="5" t="s">
        <v>26</v>
      </c>
      <c r="B56" s="7">
        <v>24170000</v>
      </c>
      <c r="C56" s="38" t="s">
        <v>56</v>
      </c>
      <c r="D56" s="17">
        <v>47.1</v>
      </c>
      <c r="E56" s="17">
        <v>202.6</v>
      </c>
      <c r="F56" s="17">
        <f t="shared" si="2"/>
        <v>155.5</v>
      </c>
      <c r="G56" s="18">
        <f t="shared" si="1"/>
        <v>430.1486199575371</v>
      </c>
    </row>
    <row r="57" spans="1:7" s="24" customFormat="1" ht="27" customHeight="1">
      <c r="A57" s="5" t="s">
        <v>27</v>
      </c>
      <c r="B57" s="7">
        <v>25000000</v>
      </c>
      <c r="C57" s="38" t="s">
        <v>10</v>
      </c>
      <c r="D57" s="17">
        <v>11977.3</v>
      </c>
      <c r="E57" s="17">
        <v>12242.4</v>
      </c>
      <c r="F57" s="17">
        <f t="shared" si="2"/>
        <v>265.10000000000036</v>
      </c>
      <c r="G57" s="18">
        <f t="shared" si="1"/>
        <v>102.21335359388178</v>
      </c>
    </row>
    <row r="58" spans="1:7" s="24" customFormat="1" ht="27" customHeight="1">
      <c r="A58" s="5" t="s">
        <v>31</v>
      </c>
      <c r="B58" s="7">
        <v>30000000</v>
      </c>
      <c r="C58" s="38" t="s">
        <v>11</v>
      </c>
      <c r="D58" s="17">
        <f>D59</f>
        <v>0</v>
      </c>
      <c r="E58" s="17">
        <f>E59</f>
        <v>-28.7</v>
      </c>
      <c r="F58" s="17">
        <f t="shared" si="2"/>
        <v>-28.7</v>
      </c>
      <c r="G58" s="18" t="s">
        <v>67</v>
      </c>
    </row>
    <row r="59" spans="1:7" s="24" customFormat="1" ht="171.75" customHeight="1">
      <c r="A59" s="5" t="s">
        <v>32</v>
      </c>
      <c r="B59" s="7">
        <v>33010100</v>
      </c>
      <c r="C59" s="38" t="s">
        <v>96</v>
      </c>
      <c r="D59" s="17">
        <v>0</v>
      </c>
      <c r="E59" s="17">
        <v>-28.7</v>
      </c>
      <c r="F59" s="17">
        <f t="shared" si="2"/>
        <v>-28.7</v>
      </c>
      <c r="G59" s="18" t="s">
        <v>67</v>
      </c>
    </row>
    <row r="60" spans="1:7" s="24" customFormat="1" ht="81" customHeight="1">
      <c r="A60" s="5" t="s">
        <v>97</v>
      </c>
      <c r="B60" s="7">
        <v>50110000</v>
      </c>
      <c r="C60" s="28" t="s">
        <v>89</v>
      </c>
      <c r="D60" s="17">
        <v>80</v>
      </c>
      <c r="E60" s="17">
        <v>148</v>
      </c>
      <c r="F60" s="17">
        <f t="shared" si="2"/>
        <v>68</v>
      </c>
      <c r="G60" s="18">
        <f t="shared" si="1"/>
        <v>185</v>
      </c>
    </row>
    <row r="61" spans="1:7" s="24" customFormat="1" ht="57" customHeight="1">
      <c r="A61" s="51" t="s">
        <v>87</v>
      </c>
      <c r="B61" s="52"/>
      <c r="C61" s="52"/>
      <c r="D61" s="17">
        <f>D60+D55+D52+D58</f>
        <v>12104.4</v>
      </c>
      <c r="E61" s="17">
        <f>E60+E55+E52+E58</f>
        <v>12561.699999999999</v>
      </c>
      <c r="F61" s="17">
        <f t="shared" si="2"/>
        <v>457.2999999999993</v>
      </c>
      <c r="G61" s="18">
        <f t="shared" si="1"/>
        <v>103.77796503750703</v>
      </c>
    </row>
    <row r="62" spans="1:7" s="24" customFormat="1" ht="68.25" customHeight="1" hidden="1">
      <c r="A62" s="5" t="s">
        <v>50</v>
      </c>
      <c r="B62" s="7">
        <v>41035101</v>
      </c>
      <c r="C62" s="42" t="s">
        <v>44</v>
      </c>
      <c r="D62" s="17">
        <v>0</v>
      </c>
      <c r="E62" s="17">
        <v>0</v>
      </c>
      <c r="F62" s="17">
        <f t="shared" si="2"/>
        <v>0</v>
      </c>
      <c r="G62" s="18" t="e">
        <f>E62/D62*100</f>
        <v>#DIV/0!</v>
      </c>
    </row>
    <row r="63" spans="1:7" s="24" customFormat="1" ht="197.25" customHeight="1" hidden="1">
      <c r="A63" s="5" t="s">
        <v>58</v>
      </c>
      <c r="B63" s="7">
        <v>41036601</v>
      </c>
      <c r="C63" s="22" t="s">
        <v>59</v>
      </c>
      <c r="D63" s="17">
        <v>0</v>
      </c>
      <c r="E63" s="17">
        <v>0</v>
      </c>
      <c r="F63" s="17">
        <f t="shared" si="2"/>
        <v>0</v>
      </c>
      <c r="G63" s="18" t="e">
        <f>E63/D63*100</f>
        <v>#DIV/0!</v>
      </c>
    </row>
    <row r="64" spans="1:7" s="24" customFormat="1" ht="36" customHeight="1">
      <c r="A64" s="51" t="s">
        <v>41</v>
      </c>
      <c r="B64" s="52"/>
      <c r="C64" s="52"/>
      <c r="D64" s="17">
        <f>D61+D50</f>
        <v>248625.1</v>
      </c>
      <c r="E64" s="17">
        <f>E61+E50</f>
        <v>262221.4</v>
      </c>
      <c r="F64" s="17">
        <f t="shared" si="2"/>
        <v>13596.300000000017</v>
      </c>
      <c r="G64" s="18">
        <f>E64/D64*100</f>
        <v>105.46859508553239</v>
      </c>
    </row>
    <row r="65" spans="1:7" s="24" customFormat="1" ht="16.5">
      <c r="A65" s="11"/>
      <c r="B65" s="8"/>
      <c r="C65" s="43"/>
      <c r="D65" s="19"/>
      <c r="E65" s="19"/>
      <c r="F65" s="19"/>
      <c r="G65" s="20"/>
    </row>
    <row r="66" spans="1:7" s="24" customFormat="1" ht="64.5" customHeight="1">
      <c r="A66" s="53" t="s">
        <v>47</v>
      </c>
      <c r="B66" s="53"/>
      <c r="C66" s="53"/>
      <c r="D66" s="14"/>
      <c r="E66" s="14"/>
      <c r="F66" s="54" t="s">
        <v>48</v>
      </c>
      <c r="G66" s="54"/>
    </row>
    <row r="67" spans="1:6" ht="12.75">
      <c r="A67" s="29"/>
      <c r="B67" s="27"/>
      <c r="C67" s="44"/>
      <c r="D67" s="30"/>
      <c r="E67" s="30"/>
      <c r="F67" s="30"/>
    </row>
    <row r="68" spans="1:6" ht="12.75">
      <c r="A68" s="12"/>
      <c r="B68" s="2"/>
      <c r="C68" s="45"/>
      <c r="F68" s="31"/>
    </row>
    <row r="69" spans="1:6" ht="12.75">
      <c r="A69" s="12"/>
      <c r="B69" s="2"/>
      <c r="C69" s="45"/>
      <c r="F69" s="31"/>
    </row>
    <row r="70" spans="1:6" ht="12.75">
      <c r="A70" s="12"/>
      <c r="B70" s="2"/>
      <c r="C70" s="45"/>
      <c r="F70" s="31"/>
    </row>
    <row r="71" spans="1:6" ht="12.75">
      <c r="A71" s="12"/>
      <c r="B71" s="2"/>
      <c r="C71" s="45"/>
      <c r="F71" s="31"/>
    </row>
    <row r="72" spans="1:6" ht="12.75">
      <c r="A72" s="12"/>
      <c r="B72" s="2"/>
      <c r="C72" s="45"/>
      <c r="F72" s="31"/>
    </row>
    <row r="73" spans="1:6" ht="12.75">
      <c r="A73" s="12"/>
      <c r="B73" s="2"/>
      <c r="C73" s="45"/>
      <c r="F73" s="31"/>
    </row>
    <row r="74" spans="1:6" ht="12.75">
      <c r="A74" s="12"/>
      <c r="B74" s="2"/>
      <c r="C74" s="45"/>
      <c r="F74" s="31"/>
    </row>
    <row r="75" spans="1:6" ht="12.75">
      <c r="A75" s="12"/>
      <c r="B75" s="2"/>
      <c r="C75" s="45"/>
      <c r="F75" s="31"/>
    </row>
    <row r="76" spans="1:6" ht="12.75">
      <c r="A76" s="12"/>
      <c r="B76" s="2"/>
      <c r="C76" s="45"/>
      <c r="F76" s="31"/>
    </row>
    <row r="77" spans="1:6" ht="12.75">
      <c r="A77" s="12"/>
      <c r="B77" s="2"/>
      <c r="C77" s="45"/>
      <c r="F77" s="31"/>
    </row>
    <row r="78" spans="1:6" ht="12.75">
      <c r="A78" s="12"/>
      <c r="B78" s="2"/>
      <c r="C78" s="45"/>
      <c r="F78" s="31"/>
    </row>
    <row r="79" spans="1:6" ht="12.75">
      <c r="A79" s="12"/>
      <c r="B79" s="2"/>
      <c r="C79" s="45"/>
      <c r="F79" s="31"/>
    </row>
    <row r="80" spans="1:6" ht="12.75">
      <c r="A80" s="12"/>
      <c r="B80" s="2"/>
      <c r="C80" s="45"/>
      <c r="F80" s="31"/>
    </row>
    <row r="81" spans="1:6" ht="12.75">
      <c r="A81" s="12"/>
      <c r="B81" s="2"/>
      <c r="C81" s="45"/>
      <c r="F81" s="31"/>
    </row>
    <row r="82" spans="1:6" ht="12.75">
      <c r="A82" s="12"/>
      <c r="B82" s="2"/>
      <c r="C82" s="45"/>
      <c r="F82" s="31"/>
    </row>
  </sheetData>
  <sheetProtection/>
  <mergeCells count="18">
    <mergeCell ref="A64:C64"/>
    <mergeCell ref="A66:C66"/>
    <mergeCell ref="F66:G66"/>
    <mergeCell ref="G8:G10"/>
    <mergeCell ref="A12:G12"/>
    <mergeCell ref="A34:C34"/>
    <mergeCell ref="A50:C50"/>
    <mergeCell ref="A51:G51"/>
    <mergeCell ref="A61:C61"/>
    <mergeCell ref="B4:G4"/>
    <mergeCell ref="A5:G5"/>
    <mergeCell ref="A6:G6"/>
    <mergeCell ref="A8:A10"/>
    <mergeCell ref="B8:B10"/>
    <mergeCell ref="C8:C10"/>
    <mergeCell ref="D8:D10"/>
    <mergeCell ref="E8:E10"/>
    <mergeCell ref="F8:F10"/>
  </mergeCells>
  <printOptions/>
  <pageMargins left="0.9448818897637796" right="0.35433070866141736" top="0.5905511811023623" bottom="0.5905511811023623" header="0.5118110236220472" footer="0.5118110236220472"/>
  <pageSetup fitToHeight="5" horizontalDpi="600" verticalDpi="600" orientation="portrait" paperSize="9" scale="6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2016-02-02T07:24:43Z</cp:lastPrinted>
  <dcterms:created xsi:type="dcterms:W3CDTF">2011-04-11T13:37:59Z</dcterms:created>
  <dcterms:modified xsi:type="dcterms:W3CDTF">2016-02-16T13:17:14Z</dcterms:modified>
  <cp:category/>
  <cp:version/>
  <cp:contentType/>
  <cp:contentStatus/>
</cp:coreProperties>
</file>